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Jim Gillain\Subjects\Level 3\Unit 35 Principles and Applicatons of Electronic Devices\Classroom\"/>
    </mc:Choice>
  </mc:AlternateContent>
  <bookViews>
    <workbookView xWindow="0" yWindow="0" windowWidth="10695" windowHeight="6810" activeTab="1"/>
  </bookViews>
  <sheets>
    <sheet name="Bandwidth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/>
  <c r="B27" i="1"/>
  <c r="B26" i="1"/>
  <c r="B19" i="1"/>
  <c r="B18" i="1"/>
  <c r="B17" i="1"/>
  <c r="B16" i="1"/>
  <c r="B9" i="1"/>
  <c r="B8" i="1"/>
  <c r="B7" i="1"/>
  <c r="B6" i="1"/>
  <c r="C29" i="1"/>
  <c r="C28" i="1"/>
  <c r="C27" i="1"/>
  <c r="C26" i="1"/>
  <c r="C7" i="1"/>
  <c r="C8" i="1"/>
  <c r="C9" i="1"/>
  <c r="C19" i="1"/>
  <c r="C18" i="1"/>
  <c r="C16" i="1"/>
  <c r="C14" i="1"/>
  <c r="C17" i="1"/>
</calcChain>
</file>

<file path=xl/sharedStrings.xml><?xml version="1.0" encoding="utf-8"?>
<sst xmlns="http://schemas.openxmlformats.org/spreadsheetml/2006/main" count="26" uniqueCount="16">
  <si>
    <t>Inverted</t>
  </si>
  <si>
    <t>phase has changed</t>
  </si>
  <si>
    <t>phase changed more</t>
  </si>
  <si>
    <t>Phase approaching non inverted.</t>
  </si>
  <si>
    <t>very small phase change</t>
  </si>
  <si>
    <t>further phase change</t>
  </si>
  <si>
    <t>90 degree phase change</t>
  </si>
  <si>
    <t>Design Gain 100</t>
  </si>
  <si>
    <t>Design Gain 22</t>
  </si>
  <si>
    <t>Design Gain 10</t>
  </si>
  <si>
    <t>Phase change toward non inverting</t>
  </si>
  <si>
    <t>Frequency</t>
  </si>
  <si>
    <t>Av22</t>
  </si>
  <si>
    <t>Av100</t>
  </si>
  <si>
    <t>Av10</t>
  </si>
  <si>
    <t>Gain determined by NFB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</si>
</sst>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Sheet1!$J$2</c:f>
              <c:strCache>
                <c:ptCount val="1"/>
                <c:pt idx="0">
                  <c:v>Av100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Sheet1!$I$3:$I$8</c:f>
              <c:numCache>
                <c:formatCode>0.0</c:formatCode>
                <c:ptCount val="6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</c:numCache>
            </c:numRef>
          </c:xVal>
          <c:yVal>
            <c:numRef>
              <c:f>Sheet1!$J$3:$J$8</c:f>
              <c:numCache>
                <c:formatCode>0.0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99.471698113207552</c:v>
                </c:pt>
                <c:pt idx="3">
                  <c:v>66.037735849056602</c:v>
                </c:pt>
                <c:pt idx="4">
                  <c:v>8.433962264150944</c:v>
                </c:pt>
                <c:pt idx="5">
                  <c:v>0.83018867924528306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Sheet1!$K$2</c:f>
              <c:strCache>
                <c:ptCount val="1"/>
                <c:pt idx="0">
                  <c:v>Av22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Sheet1!$I$3:$I$8</c:f>
              <c:numCache>
                <c:formatCode>0.0</c:formatCode>
                <c:ptCount val="6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</c:numCache>
            </c:numRef>
          </c:xVal>
          <c:yVal>
            <c:numRef>
              <c:f>Sheet1!$K$3:$K$8</c:f>
              <c:numCache>
                <c:formatCode>0.0</c:formatCode>
                <c:ptCount val="6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21.426415094339621</c:v>
                </c:pt>
                <c:pt idx="4">
                  <c:v>7.8018867924528301</c:v>
                </c:pt>
                <c:pt idx="5">
                  <c:v>0.81132075471698117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Sheet1!$L$2</c:f>
              <c:strCache>
                <c:ptCount val="1"/>
                <c:pt idx="0">
                  <c:v>Av10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Sheet1!$I$3:$I$8</c:f>
              <c:numCache>
                <c:formatCode>0.0</c:formatCode>
                <c:ptCount val="6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</c:numCache>
            </c:numRef>
          </c:xVal>
          <c:yVal>
            <c:numRef>
              <c:f>Sheet1!$L$3:$L$8</c:f>
              <c:numCache>
                <c:formatCode>0.0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9.9245283018867916</c:v>
                </c:pt>
                <c:pt idx="4">
                  <c:v>6.3396226415094343</c:v>
                </c:pt>
                <c:pt idx="5">
                  <c:v>0.77358490566037741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650128"/>
        <c:axId val="534930352"/>
      </c:scatterChart>
      <c:valAx>
        <c:axId val="54565012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30352"/>
        <c:crosses val="autoZero"/>
        <c:crossBetween val="midCat"/>
      </c:valAx>
      <c:valAx>
        <c:axId val="5349303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650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089" cy="60933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tabSelected="1" topLeftCell="F1" workbookViewId="0">
      <selection activeCell="I12" sqref="I11:I12"/>
    </sheetView>
  </sheetViews>
  <sheetFormatPr defaultRowHeight="15" x14ac:dyDescent="0.25"/>
  <cols>
    <col min="9" max="9" width="10.7109375" customWidth="1"/>
    <col min="10" max="12" width="7.42578125" customWidth="1"/>
  </cols>
  <sheetData>
    <row r="1" spans="2:12" x14ac:dyDescent="0.25">
      <c r="J1" s="2" t="s">
        <v>15</v>
      </c>
      <c r="K1" s="2"/>
      <c r="L1" s="2"/>
    </row>
    <row r="2" spans="2:12" x14ac:dyDescent="0.25">
      <c r="I2" t="s">
        <v>11</v>
      </c>
      <c r="J2" t="s">
        <v>13</v>
      </c>
      <c r="K2" t="s">
        <v>12</v>
      </c>
      <c r="L2" t="s">
        <v>14</v>
      </c>
    </row>
    <row r="3" spans="2:12" x14ac:dyDescent="0.25">
      <c r="C3" t="s">
        <v>9</v>
      </c>
      <c r="I3" s="1">
        <v>10</v>
      </c>
      <c r="J3" s="1">
        <v>100</v>
      </c>
      <c r="K3" s="1">
        <v>22</v>
      </c>
      <c r="L3" s="1">
        <v>10</v>
      </c>
    </row>
    <row r="4" spans="2:12" x14ac:dyDescent="0.25">
      <c r="B4">
        <v>10</v>
      </c>
      <c r="C4">
        <v>10</v>
      </c>
      <c r="D4" t="s">
        <v>0</v>
      </c>
      <c r="I4" s="1">
        <v>100</v>
      </c>
      <c r="J4" s="1">
        <v>100</v>
      </c>
      <c r="K4" s="1">
        <v>22</v>
      </c>
      <c r="L4" s="1">
        <v>10</v>
      </c>
    </row>
    <row r="5" spans="2:12" x14ac:dyDescent="0.25">
      <c r="B5">
        <v>100</v>
      </c>
      <c r="C5">
        <v>10</v>
      </c>
      <c r="D5" t="s">
        <v>0</v>
      </c>
      <c r="I5" s="1">
        <v>1000</v>
      </c>
      <c r="J5" s="1">
        <v>99.471698113207552</v>
      </c>
      <c r="K5" s="1">
        <v>22</v>
      </c>
      <c r="L5" s="1">
        <v>10</v>
      </c>
    </row>
    <row r="6" spans="2:12" x14ac:dyDescent="0.25">
      <c r="B6">
        <f>10^3</f>
        <v>1000</v>
      </c>
      <c r="C6">
        <v>10</v>
      </c>
      <c r="D6" t="s">
        <v>0</v>
      </c>
      <c r="I6" s="1">
        <v>10000</v>
      </c>
      <c r="J6" s="1">
        <v>66.037735849056602</v>
      </c>
      <c r="K6" s="1">
        <v>21.426415094339621</v>
      </c>
      <c r="L6" s="1">
        <v>9.9245283018867916</v>
      </c>
    </row>
    <row r="7" spans="2:12" x14ac:dyDescent="0.25">
      <c r="B7">
        <f>10^4</f>
        <v>10000</v>
      </c>
      <c r="C7">
        <f>526/53</f>
        <v>9.9245283018867916</v>
      </c>
      <c r="D7" t="s">
        <v>0</v>
      </c>
      <c r="I7" s="1">
        <v>100000</v>
      </c>
      <c r="J7" s="1">
        <v>8.433962264150944</v>
      </c>
      <c r="K7" s="1">
        <v>7.8018867924528301</v>
      </c>
      <c r="L7" s="1">
        <v>6.3396226415094343</v>
      </c>
    </row>
    <row r="8" spans="2:12" x14ac:dyDescent="0.25">
      <c r="B8">
        <f>10^5</f>
        <v>100000</v>
      </c>
      <c r="C8">
        <f>336/53</f>
        <v>6.3396226415094343</v>
      </c>
      <c r="D8" t="s">
        <v>1</v>
      </c>
      <c r="I8" s="1">
        <v>1000000</v>
      </c>
      <c r="J8" s="1">
        <v>0.83018867924528306</v>
      </c>
      <c r="K8" s="1">
        <v>0.81132075471698117</v>
      </c>
      <c r="L8" s="1">
        <v>0.77358490566037741</v>
      </c>
    </row>
    <row r="9" spans="2:12" x14ac:dyDescent="0.25">
      <c r="B9">
        <f>10^6</f>
        <v>1000000</v>
      </c>
      <c r="C9">
        <f>41/53</f>
        <v>0.77358490566037741</v>
      </c>
      <c r="D9" t="s">
        <v>2</v>
      </c>
    </row>
    <row r="13" spans="2:12" x14ac:dyDescent="0.25">
      <c r="C13" t="s">
        <v>8</v>
      </c>
    </row>
    <row r="14" spans="2:12" x14ac:dyDescent="0.25">
      <c r="B14">
        <v>10</v>
      </c>
      <c r="C14">
        <f>1.166/0.053</f>
        <v>22</v>
      </c>
      <c r="D14" t="s">
        <v>0</v>
      </c>
    </row>
    <row r="15" spans="2:12" x14ac:dyDescent="0.25">
      <c r="B15">
        <v>100</v>
      </c>
      <c r="C15">
        <v>22</v>
      </c>
      <c r="D15" t="s">
        <v>0</v>
      </c>
    </row>
    <row r="16" spans="2:12" x14ac:dyDescent="0.25">
      <c r="B16">
        <f>10^3</f>
        <v>1000</v>
      </c>
      <c r="C16">
        <f>1.166/0.053</f>
        <v>22</v>
      </c>
      <c r="D16" t="s">
        <v>0</v>
      </c>
    </row>
    <row r="17" spans="2:4" x14ac:dyDescent="0.25">
      <c r="B17">
        <f>10^4</f>
        <v>10000</v>
      </c>
      <c r="C17">
        <f>1.1356/0.053</f>
        <v>21.426415094339621</v>
      </c>
      <c r="D17" t="s">
        <v>1</v>
      </c>
    </row>
    <row r="18" spans="2:4" x14ac:dyDescent="0.25">
      <c r="B18">
        <f>10^5</f>
        <v>100000</v>
      </c>
      <c r="C18">
        <f>0.4135/0.053</f>
        <v>7.8018867924528301</v>
      </c>
      <c r="D18" t="s">
        <v>2</v>
      </c>
    </row>
    <row r="19" spans="2:4" x14ac:dyDescent="0.25">
      <c r="B19">
        <f>10^6</f>
        <v>1000000</v>
      </c>
      <c r="C19">
        <f>43/53</f>
        <v>0.81132075471698117</v>
      </c>
      <c r="D19" t="s">
        <v>3</v>
      </c>
    </row>
    <row r="23" spans="2:4" x14ac:dyDescent="0.25">
      <c r="C23" t="s">
        <v>7</v>
      </c>
    </row>
    <row r="24" spans="2:4" x14ac:dyDescent="0.25">
      <c r="B24">
        <v>10</v>
      </c>
      <c r="C24">
        <v>100</v>
      </c>
      <c r="D24" t="s">
        <v>0</v>
      </c>
    </row>
    <row r="25" spans="2:4" x14ac:dyDescent="0.25">
      <c r="B25">
        <v>100</v>
      </c>
      <c r="C25">
        <v>100</v>
      </c>
      <c r="D25" t="s">
        <v>0</v>
      </c>
    </row>
    <row r="26" spans="2:4" x14ac:dyDescent="0.25">
      <c r="B26">
        <f>10^3</f>
        <v>1000</v>
      </c>
      <c r="C26">
        <f>5.272/0.053</f>
        <v>99.471698113207552</v>
      </c>
      <c r="D26" t="s">
        <v>4</v>
      </c>
    </row>
    <row r="27" spans="2:4" x14ac:dyDescent="0.25">
      <c r="B27">
        <f>10^4</f>
        <v>10000</v>
      </c>
      <c r="C27">
        <f>3.5/0.053</f>
        <v>66.037735849056602</v>
      </c>
      <c r="D27" t="s">
        <v>5</v>
      </c>
    </row>
    <row r="28" spans="2:4" x14ac:dyDescent="0.25">
      <c r="B28">
        <f>10^5</f>
        <v>100000</v>
      </c>
      <c r="C28">
        <f>447/53</f>
        <v>8.433962264150944</v>
      </c>
      <c r="D28" t="s">
        <v>6</v>
      </c>
    </row>
    <row r="29" spans="2:4" x14ac:dyDescent="0.25">
      <c r="B29">
        <f>10^6</f>
        <v>1000000</v>
      </c>
      <c r="C29">
        <f>44/53</f>
        <v>0.83018867924528306</v>
      </c>
      <c r="D29" t="s">
        <v>10</v>
      </c>
    </row>
  </sheetData>
  <mergeCells count="1"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Bandwidth</vt:lpstr>
    </vt:vector>
  </TitlesOfParts>
  <Company>City of Westminister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Gillain</dc:creator>
  <cp:lastModifiedBy>Jim Gillain</cp:lastModifiedBy>
  <dcterms:created xsi:type="dcterms:W3CDTF">2016-11-25T13:12:33Z</dcterms:created>
  <dcterms:modified xsi:type="dcterms:W3CDTF">2016-12-01T09:23:16Z</dcterms:modified>
</cp:coreProperties>
</file>